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0" yWindow="0" windowWidth="28800" windowHeight="12435"/>
  </bookViews>
  <sheets>
    <sheet name="PL" sheetId="25" r:id="rId1"/>
  </sheets>
  <definedNames>
    <definedName name="_xlnm.Print_Area" localSheetId="0">PL!$A$1:$S$38</definedName>
  </definedNames>
  <calcPr calcId="191029"/>
</workbook>
</file>

<file path=xl/calcChain.xml><?xml version="1.0" encoding="utf-8"?>
<calcChain xmlns="http://schemas.openxmlformats.org/spreadsheetml/2006/main">
  <c r="B37" i="25" l="1"/>
  <c r="Q36" i="25"/>
  <c r="N36" i="25"/>
  <c r="O36" i="25" s="1"/>
  <c r="Q35" i="25"/>
  <c r="N35" i="25"/>
  <c r="O35" i="25" s="1"/>
  <c r="Q34" i="25"/>
  <c r="O34" i="25"/>
  <c r="N34" i="25"/>
  <c r="Q33" i="25"/>
  <c r="O33" i="25"/>
  <c r="N33" i="25"/>
  <c r="Q32" i="25"/>
  <c r="N32" i="25"/>
  <c r="O32" i="25" s="1"/>
  <c r="Q31" i="25"/>
  <c r="N31" i="25"/>
  <c r="O31" i="25" s="1"/>
  <c r="Q30" i="25"/>
  <c r="O30" i="25"/>
  <c r="N30" i="25"/>
  <c r="Q29" i="25"/>
  <c r="O29" i="25"/>
  <c r="N29" i="25"/>
  <c r="Q28" i="25"/>
  <c r="N28" i="25"/>
  <c r="O28" i="25" s="1"/>
  <c r="Q27" i="25"/>
  <c r="N27" i="25"/>
  <c r="O27" i="25" s="1"/>
  <c r="Q26" i="25"/>
  <c r="O26" i="25"/>
  <c r="N26" i="25"/>
  <c r="Q25" i="25"/>
  <c r="O25" i="25"/>
  <c r="N25" i="25"/>
  <c r="Q24" i="25"/>
  <c r="O24" i="25"/>
  <c r="N24" i="25"/>
  <c r="Q23" i="25"/>
  <c r="N23" i="25"/>
  <c r="O23" i="25" s="1"/>
  <c r="Q22" i="25"/>
  <c r="O22" i="25"/>
  <c r="N22" i="25"/>
  <c r="Q21" i="25"/>
  <c r="O21" i="25"/>
  <c r="N21" i="25"/>
  <c r="B20" i="25"/>
  <c r="B38" i="25" s="1"/>
  <c r="Q19" i="25"/>
  <c r="O19" i="25"/>
  <c r="N19" i="25"/>
  <c r="Q18" i="25"/>
  <c r="O18" i="25"/>
  <c r="N18" i="25"/>
  <c r="Q17" i="25"/>
  <c r="N17" i="25"/>
  <c r="O17" i="25" s="1"/>
  <c r="Q16" i="25"/>
  <c r="N16" i="25"/>
  <c r="O16" i="25" s="1"/>
  <c r="Q15" i="25"/>
  <c r="O15" i="25"/>
  <c r="N15" i="25"/>
  <c r="Q14" i="25"/>
  <c r="O14" i="25"/>
  <c r="N14" i="25"/>
  <c r="Q13" i="25"/>
  <c r="N13" i="25"/>
  <c r="O13" i="25" s="1"/>
  <c r="Q12" i="25"/>
  <c r="N12" i="25"/>
  <c r="O12" i="25" s="1"/>
  <c r="Q11" i="25"/>
  <c r="O11" i="25"/>
  <c r="N11" i="25"/>
  <c r="Q10" i="25"/>
  <c r="O10" i="25"/>
  <c r="N10" i="25"/>
  <c r="Q9" i="25"/>
  <c r="N9" i="25"/>
  <c r="O9" i="25" s="1"/>
  <c r="Q8" i="25"/>
  <c r="N8" i="25"/>
  <c r="O8" i="25" s="1"/>
  <c r="Q7" i="25"/>
  <c r="O7" i="25"/>
  <c r="N7" i="25"/>
  <c r="Q6" i="25"/>
  <c r="O6" i="25"/>
  <c r="N6" i="25"/>
  <c r="Q5" i="25"/>
  <c r="N5" i="25"/>
  <c r="O5" i="25" s="1"/>
  <c r="O20" i="25" l="1"/>
  <c r="O37" i="25"/>
  <c r="O38" i="25" l="1"/>
</calcChain>
</file>

<file path=xl/sharedStrings.xml><?xml version="1.0" encoding="utf-8"?>
<sst xmlns="http://schemas.openxmlformats.org/spreadsheetml/2006/main" count="88" uniqueCount="56">
  <si>
    <t>PACKING LIST</t>
  </si>
  <si>
    <t>箱号</t>
  </si>
  <si>
    <t>箱数</t>
  </si>
  <si>
    <t>PO#</t>
  </si>
  <si>
    <t>PACK WAY</t>
  </si>
  <si>
    <t>STYLE NO</t>
  </si>
  <si>
    <t>COLOR</t>
  </si>
  <si>
    <t>SIZE</t>
  </si>
  <si>
    <t>每箱件数</t>
  </si>
  <si>
    <t>TOTAL QTY</t>
  </si>
  <si>
    <t>GW   (KGS)</t>
  </si>
  <si>
    <t>NW          (KGS)</t>
  </si>
  <si>
    <t>25</t>
  </si>
  <si>
    <t>26</t>
  </si>
  <si>
    <t>27</t>
  </si>
  <si>
    <t>28</t>
  </si>
  <si>
    <t>29</t>
  </si>
  <si>
    <t>30</t>
  </si>
  <si>
    <t>31</t>
  </si>
  <si>
    <t>1-88</t>
  </si>
  <si>
    <r>
      <t>BULK/</t>
    </r>
    <r>
      <rPr>
        <b/>
        <sz val="12"/>
        <rFont val="宋体"/>
        <charset val="134"/>
      </rPr>
      <t>混码</t>
    </r>
  </si>
  <si>
    <t>BLUE</t>
  </si>
  <si>
    <t>89</t>
  </si>
  <si>
    <t>90-91</t>
  </si>
  <si>
    <r>
      <rPr>
        <b/>
        <sz val="12"/>
        <rFont val="Times New Roman"/>
        <family val="1"/>
      </rPr>
      <t>BULK/</t>
    </r>
    <r>
      <rPr>
        <b/>
        <sz val="12"/>
        <rFont val="宋体"/>
        <charset val="134"/>
      </rPr>
      <t>独码</t>
    </r>
  </si>
  <si>
    <t>92-93</t>
  </si>
  <si>
    <t>94-95</t>
  </si>
  <si>
    <t>96-97</t>
  </si>
  <si>
    <t>98-99</t>
  </si>
  <si>
    <t>100-101</t>
  </si>
  <si>
    <t>102-103</t>
  </si>
  <si>
    <t>104</t>
  </si>
  <si>
    <t>105</t>
  </si>
  <si>
    <t>106</t>
  </si>
  <si>
    <t>107</t>
  </si>
  <si>
    <t>108</t>
  </si>
  <si>
    <t>109</t>
  </si>
  <si>
    <t>TTL</t>
  </si>
  <si>
    <t>110-164</t>
  </si>
  <si>
    <t>BLACK</t>
  </si>
  <si>
    <t>165-173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</si>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</sst>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;[Red]\(0.00\)"/>
  </numFmts>
  <fonts count="11">
    <font>
      <sz val="12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16"/>
      <name val="Times New Roman"/>
      <family val="1"/>
    </font>
    <font>
      <b/>
      <sz val="16"/>
      <color rgb="FFFF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theme="1"/>
      <name val="Arial"/>
      <family val="2"/>
    </font>
    <font>
      <sz val="12"/>
      <name val="Arial"/>
      <family val="2"/>
    </font>
    <font>
      <sz val="12"/>
      <color indexed="8"/>
      <name val="宋体"/>
      <charset val="134"/>
    </font>
    <font>
      <sz val="12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9" fillId="0" borderId="0">
      <alignment vertical="center"/>
    </xf>
    <xf numFmtId="0" fontId="10" fillId="0" borderId="0">
      <alignment vertical="center"/>
    </xf>
  </cellStyleXfs>
  <cellXfs count="49">
    <xf numFmtId="0" fontId="0" fillId="0" borderId="0" xfId="0"/>
    <xf numFmtId="0" fontId="1" fillId="0" borderId="0" xfId="2" applyFont="1" applyAlignment="1">
      <alignment horizontal="center" vertical="center"/>
    </xf>
    <xf numFmtId="0" fontId="2" fillId="0" borderId="0" xfId="2" applyFont="1" applyAlignment="1">
      <alignment horizontal="center" vertical="center" wrapText="1"/>
    </xf>
    <xf numFmtId="0" fontId="0" fillId="0" borderId="0" xfId="2" applyFont="1" applyAlignment="1">
      <alignment horizontal="center" vertical="center"/>
    </xf>
    <xf numFmtId="0" fontId="0" fillId="0" borderId="0" xfId="2" applyFont="1">
      <alignment vertical="center"/>
    </xf>
    <xf numFmtId="164" fontId="0" fillId="0" borderId="0" xfId="2" applyNumberFormat="1" applyFont="1">
      <alignment vertical="center"/>
    </xf>
    <xf numFmtId="0" fontId="3" fillId="0" borderId="2" xfId="2" applyFont="1" applyBorder="1" applyAlignment="1">
      <alignment horizontal="center" vertical="center"/>
    </xf>
    <xf numFmtId="14" fontId="4" fillId="0" borderId="3" xfId="2" applyNumberFormat="1" applyFont="1" applyBorder="1" applyAlignment="1">
      <alignment horizontal="left" vertical="center"/>
    </xf>
    <xf numFmtId="0" fontId="3" fillId="0" borderId="4" xfId="2" applyFont="1" applyBorder="1" applyAlignment="1">
      <alignment horizontal="center" vertical="center"/>
    </xf>
    <xf numFmtId="0" fontId="3" fillId="0" borderId="4" xfId="2" applyFont="1" applyBorder="1" applyAlignment="1">
      <alignment horizontal="left" vertical="center"/>
    </xf>
    <xf numFmtId="0" fontId="2" fillId="0" borderId="5" xfId="2" applyFont="1" applyBorder="1" applyAlignment="1">
      <alignment horizontal="center" vertical="center" wrapText="1"/>
    </xf>
    <xf numFmtId="49" fontId="5" fillId="0" borderId="7" xfId="2" applyNumberFormat="1" applyFont="1" applyBorder="1" applyAlignment="1">
      <alignment horizontal="center" vertical="center" wrapText="1"/>
    </xf>
    <xf numFmtId="49" fontId="6" fillId="0" borderId="5" xfId="2" applyNumberFormat="1" applyFont="1" applyBorder="1" applyAlignment="1">
      <alignment horizontal="center" vertical="center"/>
    </xf>
    <xf numFmtId="0" fontId="6" fillId="0" borderId="5" xfId="2" applyFont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6" fillId="0" borderId="5" xfId="2" applyNumberFormat="1" applyFont="1" applyBorder="1" applyAlignment="1">
      <alignment horizontal="center" vertical="center"/>
    </xf>
    <xf numFmtId="49" fontId="5" fillId="2" borderId="7" xfId="2" applyNumberFormat="1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6" fillId="2" borderId="7" xfId="2" applyFont="1" applyFill="1" applyBorder="1" applyAlignment="1">
      <alignment vertical="center"/>
    </xf>
    <xf numFmtId="0" fontId="6" fillId="2" borderId="7" xfId="2" applyFont="1" applyFill="1" applyBorder="1" applyAlignment="1">
      <alignment vertical="center" wrapText="1"/>
    </xf>
    <xf numFmtId="49" fontId="2" fillId="3" borderId="7" xfId="2" applyNumberFormat="1" applyFont="1" applyFill="1" applyBorder="1" applyAlignment="1">
      <alignment horizontal="center" vertical="center"/>
    </xf>
    <xf numFmtId="0" fontId="5" fillId="3" borderId="7" xfId="2" applyFont="1" applyFill="1" applyBorder="1" applyAlignment="1">
      <alignment horizontal="center" vertical="center"/>
    </xf>
    <xf numFmtId="0" fontId="6" fillId="3" borderId="7" xfId="2" applyFont="1" applyFill="1" applyBorder="1" applyAlignment="1">
      <alignment vertical="center"/>
    </xf>
    <xf numFmtId="0" fontId="6" fillId="3" borderId="7" xfId="2" applyFont="1" applyFill="1" applyBorder="1" applyAlignment="1">
      <alignment vertical="center" wrapText="1"/>
    </xf>
    <xf numFmtId="49" fontId="5" fillId="0" borderId="6" xfId="2" applyNumberFormat="1" applyFont="1" applyBorder="1" applyAlignment="1">
      <alignment horizontal="center" vertical="center" wrapText="1"/>
    </xf>
    <xf numFmtId="0" fontId="6" fillId="0" borderId="7" xfId="2" applyFont="1" applyBorder="1" applyAlignment="1">
      <alignment horizontal="center" vertical="center"/>
    </xf>
    <xf numFmtId="0" fontId="6" fillId="0" borderId="7" xfId="2" applyFont="1" applyFill="1" applyBorder="1" applyAlignment="1">
      <alignment horizontal="center" vertical="center"/>
    </xf>
    <xf numFmtId="164" fontId="3" fillId="0" borderId="10" xfId="2" applyNumberFormat="1" applyFont="1" applyBorder="1" applyAlignment="1">
      <alignment horizontal="center" vertical="center"/>
    </xf>
    <xf numFmtId="164" fontId="6" fillId="0" borderId="5" xfId="2" applyNumberFormat="1" applyFont="1" applyBorder="1" applyAlignment="1">
      <alignment horizontal="center" vertical="center"/>
    </xf>
    <xf numFmtId="164" fontId="5" fillId="2" borderId="7" xfId="2" applyNumberFormat="1" applyFont="1" applyFill="1" applyBorder="1" applyAlignment="1">
      <alignment horizontal="center" vertical="center"/>
    </xf>
    <xf numFmtId="164" fontId="5" fillId="3" borderId="7" xfId="2" applyNumberFormat="1" applyFont="1" applyFill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3" fillId="0" borderId="2" xfId="2" applyFont="1" applyBorder="1" applyAlignment="1">
      <alignment horizontal="center" vertical="center"/>
    </xf>
    <xf numFmtId="0" fontId="3" fillId="0" borderId="9" xfId="2" applyFont="1" applyBorder="1" applyAlignment="1">
      <alignment horizontal="center" vertical="center"/>
    </xf>
    <xf numFmtId="0" fontId="5" fillId="0" borderId="1" xfId="2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  <xf numFmtId="0" fontId="5" fillId="0" borderId="9" xfId="2" applyFont="1" applyBorder="1" applyAlignment="1">
      <alignment horizontal="center" vertical="center" wrapText="1"/>
    </xf>
    <xf numFmtId="0" fontId="2" fillId="0" borderId="5" xfId="2" applyFont="1" applyBorder="1" applyAlignment="1">
      <alignment vertical="center" wrapText="1"/>
    </xf>
    <xf numFmtId="0" fontId="2" fillId="0" borderId="6" xfId="2" applyFont="1" applyBorder="1" applyAlignment="1">
      <alignment vertical="center" wrapText="1"/>
    </xf>
    <xf numFmtId="0" fontId="2" fillId="0" borderId="5" xfId="2" applyFont="1" applyBorder="1" applyAlignment="1">
      <alignment horizontal="center" vertical="center" wrapText="1"/>
    </xf>
    <xf numFmtId="0" fontId="2" fillId="0" borderId="6" xfId="2" applyFont="1" applyBorder="1" applyAlignment="1">
      <alignment horizontal="center" vertical="center" wrapText="1"/>
    </xf>
    <xf numFmtId="0" fontId="5" fillId="0" borderId="5" xfId="2" applyFont="1" applyBorder="1" applyAlignment="1">
      <alignment horizontal="center" vertical="center" wrapText="1"/>
    </xf>
    <xf numFmtId="0" fontId="5" fillId="0" borderId="6" xfId="2" applyFont="1" applyBorder="1" applyAlignment="1">
      <alignment horizontal="center" vertical="center" wrapText="1"/>
    </xf>
    <xf numFmtId="164" fontId="5" fillId="0" borderId="5" xfId="2" applyNumberFormat="1" applyFont="1" applyBorder="1" applyAlignment="1">
      <alignment horizontal="center" vertical="center" wrapText="1"/>
    </xf>
    <xf numFmtId="164" fontId="5" fillId="0" borderId="6" xfId="2" applyNumberFormat="1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/>
    </xf>
    <xf numFmtId="0" fontId="6" fillId="0" borderId="8" xfId="2" applyFont="1" applyBorder="1" applyAlignment="1">
      <alignment horizontal="center" vertical="center"/>
    </xf>
    <xf numFmtId="0" fontId="5" fillId="0" borderId="8" xfId="2" applyFont="1" applyBorder="1" applyAlignment="1">
      <alignment horizontal="center" vertical="center" wrapText="1"/>
    </xf>
  </cellXfs>
  <cellStyles count="3">
    <cellStyle name="Normal" xfId="0" builtinId="0"/>
    <cellStyle name="常规 8" xfId="1"/>
    <cellStyle name="常规_5-21 ROSS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88900</xdr:colOff>
      <xdr:row>1</xdr:row>
      <xdr:rowOff>25400</xdr:rowOff>
    </xdr:from>
    <xdr:to>
      <xdr:col>24</xdr:col>
      <xdr:colOff>422275</xdr:colOff>
      <xdr:row>19</xdr:row>
      <xdr:rowOff>63500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57150" y="492125"/>
          <a:ext cx="3648075" cy="4838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24</xdr:col>
      <xdr:colOff>622300</xdr:colOff>
      <xdr:row>1</xdr:row>
      <xdr:rowOff>22225</xdr:rowOff>
    </xdr:from>
    <xdr:to>
      <xdr:col>29</xdr:col>
      <xdr:colOff>419100</xdr:colOff>
      <xdr:row>19</xdr:row>
      <xdr:rowOff>133350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605250" y="488950"/>
          <a:ext cx="3225800" cy="49117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20</xdr:col>
      <xdr:colOff>0</xdr:colOff>
      <xdr:row>21</xdr:row>
      <xdr:rowOff>0</xdr:rowOff>
    </xdr:from>
    <xdr:to>
      <xdr:col>24</xdr:col>
      <xdr:colOff>252095</xdr:colOff>
      <xdr:row>38</xdr:row>
      <xdr:rowOff>47625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239750" y="5734050"/>
          <a:ext cx="2995295" cy="44481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38"/>
  <sheetViews>
    <sheetView tabSelected="1" zoomScale="75" zoomScaleNormal="75" workbookViewId="0">
      <selection activeCell="S12" sqref="S12"/>
    </sheetView>
  </sheetViews>
  <sheetFormatPr defaultColWidth="9" defaultRowHeight="14.25"/>
  <cols>
    <col min="1" max="1" width="13.625" style="4" customWidth="1"/>
    <col min="2" max="2" width="6.5" style="4" customWidth="1"/>
    <col min="3" max="3" width="10.625" style="4" customWidth="1"/>
    <col min="4" max="4" width="15.25" style="4" customWidth="1"/>
    <col min="5" max="5" width="9.875" style="3" customWidth="1"/>
    <col min="6" max="6" width="14.5" style="4" customWidth="1"/>
    <col min="7" max="13" width="6.625" style="4" customWidth="1"/>
    <col min="14" max="14" width="6" style="4" customWidth="1"/>
    <col min="15" max="15" width="8.5" style="4" customWidth="1"/>
    <col min="16" max="16" width="7.5" style="4" customWidth="1"/>
    <col min="17" max="17" width="8.25" style="4" customWidth="1"/>
    <col min="18" max="18" width="12" style="4" customWidth="1"/>
    <col min="19" max="19" width="7.25" style="5" customWidth="1"/>
    <col min="20" max="20" width="7.5" style="4" customWidth="1"/>
    <col min="21" max="254" width="9" style="4"/>
  </cols>
  <sheetData>
    <row r="1" spans="1:19" s="1" customFormat="1" ht="36.75" customHeight="1">
      <c r="A1" s="32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4"/>
    </row>
    <row r="2" spans="1:19" s="1" customFormat="1" ht="21" customHeight="1">
      <c r="A2" s="7">
        <v>45069</v>
      </c>
      <c r="B2" s="8"/>
      <c r="C2" s="6"/>
      <c r="D2" s="6"/>
      <c r="E2" s="9"/>
      <c r="F2" s="8"/>
      <c r="G2" s="6"/>
      <c r="H2" s="6"/>
      <c r="I2" s="6"/>
      <c r="J2" s="6"/>
      <c r="K2" s="8"/>
      <c r="L2" s="8"/>
      <c r="M2" s="8"/>
      <c r="N2" s="8"/>
      <c r="O2" s="8"/>
      <c r="P2" s="8"/>
      <c r="Q2" s="8"/>
      <c r="R2" s="8"/>
      <c r="S2" s="28"/>
    </row>
    <row r="3" spans="1:19" s="2" customFormat="1" ht="21" customHeight="1">
      <c r="A3" s="38" t="s">
        <v>1</v>
      </c>
      <c r="B3" s="40" t="s">
        <v>2</v>
      </c>
      <c r="C3" s="42" t="s">
        <v>3</v>
      </c>
      <c r="D3" s="42" t="s">
        <v>4</v>
      </c>
      <c r="E3" s="42" t="s">
        <v>5</v>
      </c>
      <c r="F3" s="42" t="s">
        <v>6</v>
      </c>
      <c r="G3" s="35" t="s">
        <v>7</v>
      </c>
      <c r="H3" s="36"/>
      <c r="I3" s="36"/>
      <c r="J3" s="36"/>
      <c r="K3" s="36"/>
      <c r="L3" s="36"/>
      <c r="M3" s="37"/>
      <c r="N3" s="40" t="s">
        <v>8</v>
      </c>
      <c r="O3" s="42" t="s">
        <v>9</v>
      </c>
      <c r="P3" s="42" t="s">
        <v>10</v>
      </c>
      <c r="Q3" s="42" t="s">
        <v>11</v>
      </c>
      <c r="R3" s="40"/>
      <c r="S3" s="44"/>
    </row>
    <row r="4" spans="1:19" s="2" customFormat="1" ht="21" customHeight="1">
      <c r="A4" s="39"/>
      <c r="B4" s="41"/>
      <c r="C4" s="43"/>
      <c r="D4" s="43"/>
      <c r="E4" s="43"/>
      <c r="F4" s="43"/>
      <c r="G4" s="11" t="s">
        <v>12</v>
      </c>
      <c r="H4" s="11" t="s">
        <v>13</v>
      </c>
      <c r="I4" s="11" t="s">
        <v>14</v>
      </c>
      <c r="J4" s="11" t="s">
        <v>15</v>
      </c>
      <c r="K4" s="25" t="s">
        <v>16</v>
      </c>
      <c r="L4" s="25" t="s">
        <v>17</v>
      </c>
      <c r="M4" s="25" t="s">
        <v>18</v>
      </c>
      <c r="N4" s="41"/>
      <c r="O4" s="43"/>
      <c r="P4" s="43"/>
      <c r="Q4" s="43"/>
      <c r="R4" s="41"/>
      <c r="S4" s="45"/>
    </row>
    <row r="5" spans="1:19" s="3" customFormat="1" ht="21" customHeight="1">
      <c r="A5" s="12" t="s">
        <v>19</v>
      </c>
      <c r="B5" s="13">
        <v>88</v>
      </c>
      <c r="C5" s="46"/>
      <c r="D5" s="42" t="s">
        <v>20</v>
      </c>
      <c r="E5" s="13">
        <v>1614</v>
      </c>
      <c r="F5" s="10" t="s">
        <v>21</v>
      </c>
      <c r="G5" s="14">
        <v>3</v>
      </c>
      <c r="H5" s="15">
        <v>6</v>
      </c>
      <c r="I5" s="15">
        <v>6</v>
      </c>
      <c r="J5" s="15">
        <v>6</v>
      </c>
      <c r="K5" s="26">
        <v>6</v>
      </c>
      <c r="L5" s="26">
        <v>3</v>
      </c>
      <c r="M5" s="26">
        <v>3</v>
      </c>
      <c r="N5" s="26">
        <f t="shared" ref="N5:N19" si="0">SUM(G5:M5)</f>
        <v>33</v>
      </c>
      <c r="O5" s="26">
        <f t="shared" ref="O5:O19" si="1">N5*B5</f>
        <v>2904</v>
      </c>
      <c r="P5" s="27">
        <v>21</v>
      </c>
      <c r="Q5" s="27">
        <f t="shared" ref="Q5:Q19" si="2">P5-1.3</f>
        <v>19.7</v>
      </c>
      <c r="R5" s="27"/>
      <c r="S5" s="29"/>
    </row>
    <row r="6" spans="1:19" s="3" customFormat="1" ht="21" customHeight="1">
      <c r="A6" s="12" t="s">
        <v>22</v>
      </c>
      <c r="B6" s="13">
        <v>1</v>
      </c>
      <c r="C6" s="47"/>
      <c r="D6" s="48"/>
      <c r="E6" s="13">
        <v>1614</v>
      </c>
      <c r="F6" s="10" t="s">
        <v>21</v>
      </c>
      <c r="G6" s="14">
        <v>2</v>
      </c>
      <c r="H6" s="15">
        <v>4</v>
      </c>
      <c r="I6" s="15">
        <v>4</v>
      </c>
      <c r="J6" s="15">
        <v>4</v>
      </c>
      <c r="K6" s="26">
        <v>4</v>
      </c>
      <c r="L6" s="26">
        <v>2</v>
      </c>
      <c r="M6" s="26">
        <v>2</v>
      </c>
      <c r="N6" s="26">
        <f t="shared" si="0"/>
        <v>22</v>
      </c>
      <c r="O6" s="26">
        <f t="shared" si="1"/>
        <v>22</v>
      </c>
      <c r="P6" s="27">
        <v>15.3</v>
      </c>
      <c r="Q6" s="27">
        <f t="shared" si="2"/>
        <v>14</v>
      </c>
      <c r="R6" s="27"/>
      <c r="S6" s="29"/>
    </row>
    <row r="7" spans="1:19" s="3" customFormat="1" ht="21" customHeight="1">
      <c r="A7" s="12" t="s">
        <v>23</v>
      </c>
      <c r="B7" s="13">
        <v>2</v>
      </c>
      <c r="C7" s="47"/>
      <c r="D7" s="42" t="s">
        <v>24</v>
      </c>
      <c r="E7" s="13">
        <v>1614</v>
      </c>
      <c r="F7" s="10" t="s">
        <v>21</v>
      </c>
      <c r="G7" s="14">
        <v>32</v>
      </c>
      <c r="H7" s="15"/>
      <c r="I7" s="15"/>
      <c r="J7" s="15"/>
      <c r="K7" s="26"/>
      <c r="L7" s="26"/>
      <c r="M7" s="26"/>
      <c r="N7" s="26">
        <f t="shared" si="0"/>
        <v>32</v>
      </c>
      <c r="O7" s="26">
        <f t="shared" si="1"/>
        <v>64</v>
      </c>
      <c r="P7" s="27">
        <v>19.600000000000001</v>
      </c>
      <c r="Q7" s="27">
        <f t="shared" si="2"/>
        <v>18.3</v>
      </c>
      <c r="R7" s="27"/>
      <c r="S7" s="29"/>
    </row>
    <row r="8" spans="1:19" s="3" customFormat="1" ht="21" customHeight="1">
      <c r="A8" s="12" t="s">
        <v>25</v>
      </c>
      <c r="B8" s="13">
        <v>2</v>
      </c>
      <c r="C8" s="47"/>
      <c r="D8" s="48"/>
      <c r="E8" s="13">
        <v>1614</v>
      </c>
      <c r="F8" s="10" t="s">
        <v>21</v>
      </c>
      <c r="G8" s="14"/>
      <c r="H8" s="15">
        <v>32</v>
      </c>
      <c r="I8" s="15"/>
      <c r="J8" s="15"/>
      <c r="K8" s="26"/>
      <c r="L8" s="26"/>
      <c r="M8" s="26"/>
      <c r="N8" s="26">
        <f t="shared" si="0"/>
        <v>32</v>
      </c>
      <c r="O8" s="26">
        <f t="shared" si="1"/>
        <v>64</v>
      </c>
      <c r="P8" s="27">
        <v>20</v>
      </c>
      <c r="Q8" s="27">
        <f t="shared" si="2"/>
        <v>18.7</v>
      </c>
      <c r="R8" s="27"/>
      <c r="S8" s="29"/>
    </row>
    <row r="9" spans="1:19" s="3" customFormat="1" ht="21" customHeight="1">
      <c r="A9" s="12" t="s">
        <v>26</v>
      </c>
      <c r="B9" s="13">
        <v>2</v>
      </c>
      <c r="C9" s="47"/>
      <c r="D9" s="48"/>
      <c r="E9" s="13">
        <v>1614</v>
      </c>
      <c r="F9" s="10" t="s">
        <v>21</v>
      </c>
      <c r="G9" s="14"/>
      <c r="H9" s="14"/>
      <c r="I9" s="14">
        <v>32</v>
      </c>
      <c r="J9" s="14"/>
      <c r="K9" s="26"/>
      <c r="L9" s="26"/>
      <c r="M9" s="26"/>
      <c r="N9" s="26">
        <f t="shared" si="0"/>
        <v>32</v>
      </c>
      <c r="O9" s="26">
        <f t="shared" si="1"/>
        <v>64</v>
      </c>
      <c r="P9" s="27">
        <v>20.6</v>
      </c>
      <c r="Q9" s="27">
        <f t="shared" si="2"/>
        <v>19.3</v>
      </c>
      <c r="R9" s="27"/>
      <c r="S9" s="29"/>
    </row>
    <row r="10" spans="1:19" s="3" customFormat="1" ht="21" customHeight="1">
      <c r="A10" s="12" t="s">
        <v>27</v>
      </c>
      <c r="B10" s="13">
        <v>2</v>
      </c>
      <c r="C10" s="47"/>
      <c r="D10" s="48"/>
      <c r="E10" s="13">
        <v>1614</v>
      </c>
      <c r="F10" s="10" t="s">
        <v>21</v>
      </c>
      <c r="G10" s="14"/>
      <c r="H10" s="14"/>
      <c r="I10" s="14"/>
      <c r="J10" s="14">
        <v>32</v>
      </c>
      <c r="K10" s="26"/>
      <c r="L10" s="26"/>
      <c r="M10" s="26"/>
      <c r="N10" s="26">
        <f t="shared" si="0"/>
        <v>32</v>
      </c>
      <c r="O10" s="26">
        <f t="shared" si="1"/>
        <v>64</v>
      </c>
      <c r="P10" s="27">
        <v>21</v>
      </c>
      <c r="Q10" s="27">
        <f t="shared" si="2"/>
        <v>19.7</v>
      </c>
      <c r="R10" s="27"/>
      <c r="S10" s="29"/>
    </row>
    <row r="11" spans="1:19" s="3" customFormat="1" ht="21" customHeight="1">
      <c r="A11" s="12" t="s">
        <v>28</v>
      </c>
      <c r="B11" s="13">
        <v>2</v>
      </c>
      <c r="C11" s="47"/>
      <c r="D11" s="48"/>
      <c r="E11" s="13">
        <v>1614</v>
      </c>
      <c r="F11" s="10" t="s">
        <v>21</v>
      </c>
      <c r="G11" s="14"/>
      <c r="H11" s="14"/>
      <c r="I11" s="14"/>
      <c r="J11" s="14"/>
      <c r="K11" s="26">
        <v>30</v>
      </c>
      <c r="L11" s="26"/>
      <c r="M11" s="26"/>
      <c r="N11" s="26">
        <f t="shared" si="0"/>
        <v>30</v>
      </c>
      <c r="O11" s="26">
        <f t="shared" si="1"/>
        <v>60</v>
      </c>
      <c r="P11" s="27">
        <v>20.399999999999999</v>
      </c>
      <c r="Q11" s="27">
        <f t="shared" si="2"/>
        <v>19.099999999999998</v>
      </c>
      <c r="R11" s="27"/>
      <c r="S11" s="29"/>
    </row>
    <row r="12" spans="1:19" s="3" customFormat="1" ht="21" customHeight="1">
      <c r="A12" s="12" t="s">
        <v>29</v>
      </c>
      <c r="B12" s="13">
        <v>2</v>
      </c>
      <c r="C12" s="47"/>
      <c r="D12" s="48"/>
      <c r="E12" s="13">
        <v>1614</v>
      </c>
      <c r="F12" s="10" t="s">
        <v>21</v>
      </c>
      <c r="G12" s="14"/>
      <c r="H12" s="14"/>
      <c r="I12" s="14"/>
      <c r="J12" s="14"/>
      <c r="K12" s="26"/>
      <c r="L12" s="26">
        <v>30</v>
      </c>
      <c r="M12" s="26"/>
      <c r="N12" s="26">
        <f t="shared" si="0"/>
        <v>30</v>
      </c>
      <c r="O12" s="26">
        <f t="shared" si="1"/>
        <v>60</v>
      </c>
      <c r="P12" s="27">
        <v>20.399999999999999</v>
      </c>
      <c r="Q12" s="27">
        <f t="shared" si="2"/>
        <v>19.099999999999998</v>
      </c>
      <c r="R12" s="27"/>
      <c r="S12" s="29"/>
    </row>
    <row r="13" spans="1:19" s="3" customFormat="1" ht="21" customHeight="1">
      <c r="A13" s="12" t="s">
        <v>30</v>
      </c>
      <c r="B13" s="16">
        <v>2</v>
      </c>
      <c r="C13" s="47"/>
      <c r="D13" s="48"/>
      <c r="E13" s="13">
        <v>1614</v>
      </c>
      <c r="F13" s="10" t="s">
        <v>21</v>
      </c>
      <c r="G13" s="14"/>
      <c r="H13" s="14"/>
      <c r="I13" s="14"/>
      <c r="J13" s="14"/>
      <c r="K13" s="26"/>
      <c r="L13" s="26"/>
      <c r="M13" s="26">
        <v>30</v>
      </c>
      <c r="N13" s="26">
        <f t="shared" si="0"/>
        <v>30</v>
      </c>
      <c r="O13" s="26">
        <f t="shared" si="1"/>
        <v>60</v>
      </c>
      <c r="P13" s="27">
        <v>21</v>
      </c>
      <c r="Q13" s="27">
        <f t="shared" si="2"/>
        <v>19.7</v>
      </c>
      <c r="R13" s="27"/>
      <c r="S13" s="29"/>
    </row>
    <row r="14" spans="1:19" s="3" customFormat="1" ht="21" customHeight="1">
      <c r="A14" s="12" t="s">
        <v>31</v>
      </c>
      <c r="B14" s="13">
        <v>1</v>
      </c>
      <c r="C14" s="47"/>
      <c r="D14" s="48"/>
      <c r="E14" s="13">
        <v>1614</v>
      </c>
      <c r="F14" s="10" t="s">
        <v>21</v>
      </c>
      <c r="G14" s="14">
        <v>20</v>
      </c>
      <c r="H14" s="15"/>
      <c r="I14" s="15"/>
      <c r="J14" s="15"/>
      <c r="K14" s="26"/>
      <c r="L14" s="26"/>
      <c r="M14" s="26">
        <v>10</v>
      </c>
      <c r="N14" s="26">
        <f t="shared" si="0"/>
        <v>30</v>
      </c>
      <c r="O14" s="26">
        <f t="shared" si="1"/>
        <v>30</v>
      </c>
      <c r="P14" s="27">
        <v>20</v>
      </c>
      <c r="Q14" s="27">
        <f t="shared" si="2"/>
        <v>18.7</v>
      </c>
      <c r="R14" s="27"/>
      <c r="S14" s="29"/>
    </row>
    <row r="15" spans="1:19" s="3" customFormat="1" ht="21" customHeight="1">
      <c r="A15" s="12" t="s">
        <v>32</v>
      </c>
      <c r="B15" s="13">
        <v>1</v>
      </c>
      <c r="C15" s="47"/>
      <c r="D15" s="48"/>
      <c r="E15" s="13">
        <v>1614</v>
      </c>
      <c r="F15" s="10" t="s">
        <v>21</v>
      </c>
      <c r="G15" s="14"/>
      <c r="H15" s="14">
        <v>25</v>
      </c>
      <c r="I15" s="14"/>
      <c r="J15" s="14"/>
      <c r="K15" s="26"/>
      <c r="L15" s="26"/>
      <c r="M15" s="26"/>
      <c r="N15" s="26">
        <f t="shared" si="0"/>
        <v>25</v>
      </c>
      <c r="O15" s="26">
        <f t="shared" si="1"/>
        <v>25</v>
      </c>
      <c r="P15" s="27">
        <v>16.7</v>
      </c>
      <c r="Q15" s="27">
        <f t="shared" si="2"/>
        <v>15.399999999999999</v>
      </c>
      <c r="R15" s="27"/>
      <c r="S15" s="29"/>
    </row>
    <row r="16" spans="1:19" s="3" customFormat="1" ht="21" customHeight="1">
      <c r="A16" s="12" t="s">
        <v>33</v>
      </c>
      <c r="B16" s="13">
        <v>1</v>
      </c>
      <c r="C16" s="47"/>
      <c r="D16" s="48"/>
      <c r="E16" s="13">
        <v>1614</v>
      </c>
      <c r="F16" s="10" t="s">
        <v>21</v>
      </c>
      <c r="G16" s="14"/>
      <c r="H16" s="14"/>
      <c r="I16" s="14">
        <v>25</v>
      </c>
      <c r="J16" s="14"/>
      <c r="K16" s="26"/>
      <c r="L16" s="26"/>
      <c r="M16" s="26"/>
      <c r="N16" s="26">
        <f t="shared" si="0"/>
        <v>25</v>
      </c>
      <c r="O16" s="26">
        <f t="shared" si="1"/>
        <v>25</v>
      </c>
      <c r="P16" s="27">
        <v>16.7</v>
      </c>
      <c r="Q16" s="27">
        <f t="shared" si="2"/>
        <v>15.399999999999999</v>
      </c>
      <c r="R16" s="27"/>
      <c r="S16" s="29"/>
    </row>
    <row r="17" spans="1:19" s="3" customFormat="1" ht="21" customHeight="1">
      <c r="A17" s="12" t="s">
        <v>34</v>
      </c>
      <c r="B17" s="13">
        <v>1</v>
      </c>
      <c r="C17" s="47"/>
      <c r="D17" s="48"/>
      <c r="E17" s="13">
        <v>1614</v>
      </c>
      <c r="F17" s="10" t="s">
        <v>21</v>
      </c>
      <c r="G17" s="14"/>
      <c r="H17" s="14"/>
      <c r="I17" s="14"/>
      <c r="J17" s="14">
        <v>22</v>
      </c>
      <c r="K17" s="26"/>
      <c r="L17" s="26">
        <v>9</v>
      </c>
      <c r="M17" s="26"/>
      <c r="N17" s="26">
        <f t="shared" si="0"/>
        <v>31</v>
      </c>
      <c r="O17" s="26">
        <f t="shared" si="1"/>
        <v>31</v>
      </c>
      <c r="P17" s="27">
        <v>20</v>
      </c>
      <c r="Q17" s="27">
        <f t="shared" si="2"/>
        <v>18.7</v>
      </c>
      <c r="R17" s="27"/>
      <c r="S17" s="29"/>
    </row>
    <row r="18" spans="1:19" s="3" customFormat="1" ht="21" customHeight="1">
      <c r="A18" s="12" t="s">
        <v>35</v>
      </c>
      <c r="B18" s="13">
        <v>1</v>
      </c>
      <c r="C18" s="47"/>
      <c r="D18" s="48"/>
      <c r="E18" s="13">
        <v>1614</v>
      </c>
      <c r="F18" s="10" t="s">
        <v>21</v>
      </c>
      <c r="G18" s="14"/>
      <c r="H18" s="14"/>
      <c r="I18" s="14"/>
      <c r="J18" s="14"/>
      <c r="K18" s="26">
        <v>29</v>
      </c>
      <c r="L18" s="26"/>
      <c r="M18" s="26"/>
      <c r="N18" s="26">
        <f t="shared" si="0"/>
        <v>29</v>
      </c>
      <c r="O18" s="26">
        <f t="shared" si="1"/>
        <v>29</v>
      </c>
      <c r="P18" s="27">
        <v>20</v>
      </c>
      <c r="Q18" s="27">
        <f t="shared" si="2"/>
        <v>18.7</v>
      </c>
      <c r="R18" s="27"/>
      <c r="S18" s="29"/>
    </row>
    <row r="19" spans="1:19" s="3" customFormat="1" ht="21" customHeight="1">
      <c r="A19" s="12" t="s">
        <v>36</v>
      </c>
      <c r="B19" s="16">
        <v>1</v>
      </c>
      <c r="C19" s="47"/>
      <c r="D19" s="48"/>
      <c r="E19" s="13">
        <v>1614</v>
      </c>
      <c r="F19" s="10" t="s">
        <v>21</v>
      </c>
      <c r="G19" s="14"/>
      <c r="H19" s="14"/>
      <c r="I19" s="14"/>
      <c r="J19" s="14"/>
      <c r="K19" s="26"/>
      <c r="L19" s="26"/>
      <c r="M19" s="26">
        <v>23</v>
      </c>
      <c r="N19" s="26">
        <f t="shared" si="0"/>
        <v>23</v>
      </c>
      <c r="O19" s="26">
        <f t="shared" si="1"/>
        <v>23</v>
      </c>
      <c r="P19" s="27">
        <v>15</v>
      </c>
      <c r="Q19" s="27">
        <f t="shared" si="2"/>
        <v>13.7</v>
      </c>
      <c r="R19" s="27"/>
      <c r="S19" s="29"/>
    </row>
    <row r="20" spans="1:19" ht="15.75">
      <c r="A20" s="17" t="s">
        <v>37</v>
      </c>
      <c r="B20" s="18">
        <f>SUM(B5:B19)</f>
        <v>109</v>
      </c>
      <c r="C20" s="18"/>
      <c r="D20" s="18"/>
      <c r="E20" s="19"/>
      <c r="F20" s="20"/>
      <c r="G20" s="18"/>
      <c r="H20" s="18"/>
      <c r="I20" s="18"/>
      <c r="J20" s="18"/>
      <c r="K20" s="18"/>
      <c r="L20" s="18"/>
      <c r="M20" s="18"/>
      <c r="N20" s="18"/>
      <c r="O20" s="18">
        <f>SUM(O5:O19)</f>
        <v>3525</v>
      </c>
      <c r="P20" s="18"/>
      <c r="Q20" s="18"/>
      <c r="R20" s="18"/>
      <c r="S20" s="30"/>
    </row>
    <row r="21" spans="1:19" s="3" customFormat="1" ht="21" customHeight="1">
      <c r="A21" s="12" t="s">
        <v>38</v>
      </c>
      <c r="B21" s="13">
        <v>55</v>
      </c>
      <c r="C21" s="46"/>
      <c r="D21" s="42" t="s">
        <v>20</v>
      </c>
      <c r="E21" s="13">
        <v>2030</v>
      </c>
      <c r="F21" s="10" t="s">
        <v>39</v>
      </c>
      <c r="G21" s="14">
        <v>3</v>
      </c>
      <c r="H21" s="15">
        <v>6</v>
      </c>
      <c r="I21" s="15">
        <v>6</v>
      </c>
      <c r="J21" s="15">
        <v>6</v>
      </c>
      <c r="K21" s="26">
        <v>6</v>
      </c>
      <c r="L21" s="26">
        <v>3</v>
      </c>
      <c r="M21" s="26">
        <v>3</v>
      </c>
      <c r="N21" s="26">
        <f t="shared" ref="N21:N35" si="3">SUM(G21:M21)</f>
        <v>33</v>
      </c>
      <c r="O21" s="26">
        <f t="shared" ref="O21:O35" si="4">N21*B21</f>
        <v>1815</v>
      </c>
      <c r="P21" s="27">
        <v>21</v>
      </c>
      <c r="Q21" s="27">
        <f t="shared" ref="Q21:Q36" si="5">P21-1.3</f>
        <v>19.7</v>
      </c>
      <c r="R21" s="27"/>
      <c r="S21" s="29"/>
    </row>
    <row r="22" spans="1:19" s="3" customFormat="1" ht="21" customHeight="1">
      <c r="A22" s="12" t="s">
        <v>40</v>
      </c>
      <c r="B22" s="13">
        <v>9</v>
      </c>
      <c r="C22" s="47"/>
      <c r="D22" s="48"/>
      <c r="E22" s="13">
        <v>2030</v>
      </c>
      <c r="F22" s="10" t="s">
        <v>39</v>
      </c>
      <c r="G22" s="14">
        <v>4</v>
      </c>
      <c r="H22" s="15">
        <v>4</v>
      </c>
      <c r="I22" s="15">
        <v>4</v>
      </c>
      <c r="J22" s="15">
        <v>4</v>
      </c>
      <c r="K22" s="26">
        <v>4</v>
      </c>
      <c r="L22" s="26">
        <v>4</v>
      </c>
      <c r="M22" s="26">
        <v>4</v>
      </c>
      <c r="N22" s="26">
        <f t="shared" si="3"/>
        <v>28</v>
      </c>
      <c r="O22" s="26">
        <f t="shared" si="4"/>
        <v>252</v>
      </c>
      <c r="P22" s="27">
        <v>20</v>
      </c>
      <c r="Q22" s="27">
        <f t="shared" si="5"/>
        <v>18.7</v>
      </c>
      <c r="R22" s="27"/>
      <c r="S22" s="29"/>
    </row>
    <row r="23" spans="1:19" s="3" customFormat="1" ht="21" customHeight="1">
      <c r="A23" s="12" t="s">
        <v>41</v>
      </c>
      <c r="B23" s="13">
        <v>1</v>
      </c>
      <c r="C23" s="47"/>
      <c r="D23" s="42" t="s">
        <v>24</v>
      </c>
      <c r="E23" s="13">
        <v>2030</v>
      </c>
      <c r="F23" s="10" t="s">
        <v>39</v>
      </c>
      <c r="G23" s="14">
        <v>30</v>
      </c>
      <c r="H23" s="15"/>
      <c r="I23" s="15"/>
      <c r="J23" s="15"/>
      <c r="K23" s="26"/>
      <c r="L23" s="26"/>
      <c r="M23" s="26"/>
      <c r="N23" s="26">
        <f t="shared" si="3"/>
        <v>30</v>
      </c>
      <c r="O23" s="26">
        <f t="shared" si="4"/>
        <v>30</v>
      </c>
      <c r="P23" s="27">
        <v>19.7</v>
      </c>
      <c r="Q23" s="27">
        <f t="shared" si="5"/>
        <v>18.399999999999999</v>
      </c>
      <c r="R23" s="27"/>
      <c r="S23" s="29"/>
    </row>
    <row r="24" spans="1:19" s="3" customFormat="1" ht="21" customHeight="1">
      <c r="A24" s="12" t="s">
        <v>42</v>
      </c>
      <c r="B24" s="13">
        <v>1</v>
      </c>
      <c r="C24" s="47"/>
      <c r="D24" s="48"/>
      <c r="E24" s="13">
        <v>2030</v>
      </c>
      <c r="F24" s="10" t="s">
        <v>39</v>
      </c>
      <c r="G24" s="14">
        <v>28</v>
      </c>
      <c r="H24" s="15"/>
      <c r="I24" s="15"/>
      <c r="J24" s="15"/>
      <c r="K24" s="26"/>
      <c r="L24" s="26"/>
      <c r="M24" s="26"/>
      <c r="N24" s="26">
        <f t="shared" si="3"/>
        <v>28</v>
      </c>
      <c r="O24" s="26">
        <f t="shared" si="4"/>
        <v>28</v>
      </c>
      <c r="P24" s="27">
        <v>18.5</v>
      </c>
      <c r="Q24" s="27">
        <f t="shared" si="5"/>
        <v>17.2</v>
      </c>
      <c r="R24" s="27"/>
      <c r="S24" s="29"/>
    </row>
    <row r="25" spans="1:19" s="3" customFormat="1" ht="21" customHeight="1">
      <c r="A25" s="12" t="s">
        <v>43</v>
      </c>
      <c r="B25" s="13">
        <v>1</v>
      </c>
      <c r="C25" s="47"/>
      <c r="D25" s="48"/>
      <c r="E25" s="13">
        <v>2030</v>
      </c>
      <c r="F25" s="10" t="s">
        <v>39</v>
      </c>
      <c r="G25" s="14"/>
      <c r="H25" s="14">
        <v>30</v>
      </c>
      <c r="I25" s="14"/>
      <c r="J25" s="14"/>
      <c r="K25" s="26"/>
      <c r="L25" s="26"/>
      <c r="M25" s="26"/>
      <c r="N25" s="26">
        <f t="shared" si="3"/>
        <v>30</v>
      </c>
      <c r="O25" s="26">
        <f t="shared" si="4"/>
        <v>30</v>
      </c>
      <c r="P25" s="27">
        <v>19.7</v>
      </c>
      <c r="Q25" s="27">
        <f t="shared" si="5"/>
        <v>18.399999999999999</v>
      </c>
      <c r="R25" s="27"/>
      <c r="S25" s="29"/>
    </row>
    <row r="26" spans="1:19" s="3" customFormat="1" ht="21" customHeight="1">
      <c r="A26" s="12" t="s">
        <v>44</v>
      </c>
      <c r="B26" s="13">
        <v>1</v>
      </c>
      <c r="C26" s="47"/>
      <c r="D26" s="48"/>
      <c r="E26" s="13">
        <v>2030</v>
      </c>
      <c r="F26" s="10" t="s">
        <v>39</v>
      </c>
      <c r="G26" s="14"/>
      <c r="H26" s="14">
        <v>33</v>
      </c>
      <c r="I26" s="14"/>
      <c r="J26" s="14"/>
      <c r="K26" s="26"/>
      <c r="L26" s="26"/>
      <c r="M26" s="26"/>
      <c r="N26" s="26">
        <f t="shared" si="3"/>
        <v>33</v>
      </c>
      <c r="O26" s="26">
        <f t="shared" si="4"/>
        <v>33</v>
      </c>
      <c r="P26" s="27">
        <v>21</v>
      </c>
      <c r="Q26" s="27">
        <f t="shared" si="5"/>
        <v>19.7</v>
      </c>
      <c r="R26" s="27"/>
      <c r="S26" s="29"/>
    </row>
    <row r="27" spans="1:19" s="3" customFormat="1" ht="21" customHeight="1">
      <c r="A27" s="12" t="s">
        <v>45</v>
      </c>
      <c r="B27" s="13">
        <v>1</v>
      </c>
      <c r="C27" s="47"/>
      <c r="D27" s="48"/>
      <c r="E27" s="13">
        <v>2030</v>
      </c>
      <c r="F27" s="10" t="s">
        <v>39</v>
      </c>
      <c r="G27" s="14"/>
      <c r="H27" s="14"/>
      <c r="I27" s="14">
        <v>30</v>
      </c>
      <c r="J27" s="14"/>
      <c r="K27" s="26"/>
      <c r="L27" s="26"/>
      <c r="M27" s="26"/>
      <c r="N27" s="26">
        <f t="shared" si="3"/>
        <v>30</v>
      </c>
      <c r="O27" s="26">
        <f t="shared" si="4"/>
        <v>30</v>
      </c>
      <c r="P27" s="27">
        <v>19.7</v>
      </c>
      <c r="Q27" s="27">
        <f t="shared" si="5"/>
        <v>18.399999999999999</v>
      </c>
      <c r="R27" s="27"/>
      <c r="S27" s="29"/>
    </row>
    <row r="28" spans="1:19" s="3" customFormat="1" ht="21" customHeight="1">
      <c r="A28" s="12" t="s">
        <v>46</v>
      </c>
      <c r="B28" s="13">
        <v>1</v>
      </c>
      <c r="C28" s="47"/>
      <c r="D28" s="48"/>
      <c r="E28" s="13">
        <v>2030</v>
      </c>
      <c r="F28" s="10" t="s">
        <v>39</v>
      </c>
      <c r="G28" s="14"/>
      <c r="H28" s="14"/>
      <c r="I28" s="14">
        <v>35</v>
      </c>
      <c r="J28" s="14"/>
      <c r="K28" s="26"/>
      <c r="L28" s="26"/>
      <c r="M28" s="26"/>
      <c r="N28" s="26">
        <f t="shared" si="3"/>
        <v>35</v>
      </c>
      <c r="O28" s="26">
        <f t="shared" si="4"/>
        <v>35</v>
      </c>
      <c r="P28" s="27">
        <v>22</v>
      </c>
      <c r="Q28" s="27">
        <f t="shared" si="5"/>
        <v>20.7</v>
      </c>
      <c r="R28" s="27"/>
      <c r="S28" s="29"/>
    </row>
    <row r="29" spans="1:19" s="3" customFormat="1" ht="21" customHeight="1">
      <c r="A29" s="12" t="s">
        <v>47</v>
      </c>
      <c r="B29" s="13">
        <v>1</v>
      </c>
      <c r="C29" s="47"/>
      <c r="D29" s="48"/>
      <c r="E29" s="13">
        <v>2030</v>
      </c>
      <c r="F29" s="10" t="s">
        <v>39</v>
      </c>
      <c r="G29" s="14"/>
      <c r="H29" s="14"/>
      <c r="I29" s="14"/>
      <c r="J29" s="14">
        <v>30</v>
      </c>
      <c r="K29" s="26"/>
      <c r="L29" s="26"/>
      <c r="M29" s="26"/>
      <c r="N29" s="26">
        <f t="shared" si="3"/>
        <v>30</v>
      </c>
      <c r="O29" s="26">
        <f t="shared" si="4"/>
        <v>30</v>
      </c>
      <c r="P29" s="27">
        <v>19.7</v>
      </c>
      <c r="Q29" s="27">
        <f t="shared" si="5"/>
        <v>18.399999999999999</v>
      </c>
      <c r="R29" s="27"/>
      <c r="S29" s="29"/>
    </row>
    <row r="30" spans="1:19" s="3" customFormat="1" ht="21" customHeight="1">
      <c r="A30" s="12" t="s">
        <v>48</v>
      </c>
      <c r="B30" s="13">
        <v>1</v>
      </c>
      <c r="C30" s="47"/>
      <c r="D30" s="48"/>
      <c r="E30" s="13">
        <v>2030</v>
      </c>
      <c r="F30" s="10" t="s">
        <v>39</v>
      </c>
      <c r="G30" s="14"/>
      <c r="H30" s="15"/>
      <c r="I30" s="15"/>
      <c r="J30" s="15">
        <v>33</v>
      </c>
      <c r="K30" s="26"/>
      <c r="L30" s="26"/>
      <c r="M30" s="26"/>
      <c r="N30" s="26">
        <f t="shared" si="3"/>
        <v>33</v>
      </c>
      <c r="O30" s="26">
        <f t="shared" si="4"/>
        <v>33</v>
      </c>
      <c r="P30" s="27">
        <v>21</v>
      </c>
      <c r="Q30" s="27">
        <f t="shared" si="5"/>
        <v>19.7</v>
      </c>
      <c r="R30" s="27"/>
      <c r="S30" s="29"/>
    </row>
    <row r="31" spans="1:19" s="3" customFormat="1" ht="21" customHeight="1">
      <c r="A31" s="12" t="s">
        <v>49</v>
      </c>
      <c r="B31" s="13">
        <v>1</v>
      </c>
      <c r="C31" s="47"/>
      <c r="D31" s="48"/>
      <c r="E31" s="13">
        <v>2030</v>
      </c>
      <c r="F31" s="10" t="s">
        <v>39</v>
      </c>
      <c r="G31" s="14"/>
      <c r="H31" s="14"/>
      <c r="I31" s="14"/>
      <c r="J31" s="14"/>
      <c r="K31" s="26">
        <v>30</v>
      </c>
      <c r="L31" s="26"/>
      <c r="M31" s="26"/>
      <c r="N31" s="26">
        <f t="shared" si="3"/>
        <v>30</v>
      </c>
      <c r="O31" s="26">
        <f t="shared" si="4"/>
        <v>30</v>
      </c>
      <c r="P31" s="27">
        <v>19.7</v>
      </c>
      <c r="Q31" s="27">
        <f t="shared" si="5"/>
        <v>18.399999999999999</v>
      </c>
      <c r="R31" s="27"/>
      <c r="S31" s="29"/>
    </row>
    <row r="32" spans="1:19" s="3" customFormat="1" ht="21" customHeight="1">
      <c r="A32" s="12" t="s">
        <v>50</v>
      </c>
      <c r="B32" s="13">
        <v>1</v>
      </c>
      <c r="C32" s="47"/>
      <c r="D32" s="48"/>
      <c r="E32" s="13">
        <v>2030</v>
      </c>
      <c r="F32" s="10" t="s">
        <v>39</v>
      </c>
      <c r="G32" s="14"/>
      <c r="H32" s="14"/>
      <c r="I32" s="14"/>
      <c r="J32" s="14"/>
      <c r="K32" s="26">
        <v>34</v>
      </c>
      <c r="L32" s="26"/>
      <c r="M32" s="26"/>
      <c r="N32" s="26">
        <f t="shared" si="3"/>
        <v>34</v>
      </c>
      <c r="O32" s="26">
        <f t="shared" si="4"/>
        <v>34</v>
      </c>
      <c r="P32" s="27">
        <v>21</v>
      </c>
      <c r="Q32" s="27">
        <f t="shared" si="5"/>
        <v>19.7</v>
      </c>
      <c r="R32" s="27"/>
      <c r="S32" s="29"/>
    </row>
    <row r="33" spans="1:19" s="3" customFormat="1" ht="21" customHeight="1">
      <c r="A33" s="12" t="s">
        <v>51</v>
      </c>
      <c r="B33" s="13">
        <v>1</v>
      </c>
      <c r="C33" s="47"/>
      <c r="D33" s="48"/>
      <c r="E33" s="13">
        <v>2030</v>
      </c>
      <c r="F33" s="10" t="s">
        <v>39</v>
      </c>
      <c r="G33" s="14"/>
      <c r="H33" s="14"/>
      <c r="I33" s="14"/>
      <c r="J33" s="14"/>
      <c r="K33" s="26"/>
      <c r="L33" s="26">
        <v>30</v>
      </c>
      <c r="M33" s="26"/>
      <c r="N33" s="26">
        <f t="shared" si="3"/>
        <v>30</v>
      </c>
      <c r="O33" s="26">
        <f t="shared" si="4"/>
        <v>30</v>
      </c>
      <c r="P33" s="27">
        <v>19.7</v>
      </c>
      <c r="Q33" s="27">
        <f t="shared" si="5"/>
        <v>18.399999999999999</v>
      </c>
      <c r="R33" s="27"/>
      <c r="S33" s="29"/>
    </row>
    <row r="34" spans="1:19" s="3" customFormat="1" ht="21" customHeight="1">
      <c r="A34" s="12" t="s">
        <v>52</v>
      </c>
      <c r="B34" s="13">
        <v>1</v>
      </c>
      <c r="C34" s="47"/>
      <c r="D34" s="48"/>
      <c r="E34" s="13">
        <v>2030</v>
      </c>
      <c r="F34" s="10" t="s">
        <v>39</v>
      </c>
      <c r="G34" s="14"/>
      <c r="H34" s="14"/>
      <c r="I34" s="14"/>
      <c r="J34" s="14"/>
      <c r="K34" s="26"/>
      <c r="L34" s="26">
        <v>26</v>
      </c>
      <c r="M34" s="26"/>
      <c r="N34" s="26">
        <f t="shared" si="3"/>
        <v>26</v>
      </c>
      <c r="O34" s="26">
        <f t="shared" si="4"/>
        <v>26</v>
      </c>
      <c r="P34" s="27">
        <v>20</v>
      </c>
      <c r="Q34" s="27">
        <f t="shared" si="5"/>
        <v>18.7</v>
      </c>
      <c r="R34" s="27"/>
      <c r="S34" s="29"/>
    </row>
    <row r="35" spans="1:19" s="3" customFormat="1" ht="21" customHeight="1">
      <c r="A35" s="12" t="s">
        <v>53</v>
      </c>
      <c r="B35" s="13">
        <v>1</v>
      </c>
      <c r="C35" s="47"/>
      <c r="D35" s="48"/>
      <c r="E35" s="13">
        <v>2030</v>
      </c>
      <c r="F35" s="10" t="s">
        <v>39</v>
      </c>
      <c r="G35" s="14"/>
      <c r="H35" s="14"/>
      <c r="I35" s="14"/>
      <c r="J35" s="14"/>
      <c r="K35" s="26"/>
      <c r="L35" s="26"/>
      <c r="M35" s="26">
        <v>30</v>
      </c>
      <c r="N35" s="26">
        <f t="shared" si="3"/>
        <v>30</v>
      </c>
      <c r="O35" s="26">
        <f t="shared" si="4"/>
        <v>30</v>
      </c>
      <c r="P35" s="27">
        <v>19.7</v>
      </c>
      <c r="Q35" s="27">
        <f t="shared" si="5"/>
        <v>18.399999999999999</v>
      </c>
      <c r="R35" s="27"/>
      <c r="S35" s="29"/>
    </row>
    <row r="36" spans="1:19" s="3" customFormat="1" ht="21" customHeight="1">
      <c r="A36" s="12" t="s">
        <v>54</v>
      </c>
      <c r="B36" s="16">
        <v>1</v>
      </c>
      <c r="C36" s="47"/>
      <c r="D36" s="48"/>
      <c r="E36" s="13">
        <v>2030</v>
      </c>
      <c r="F36" s="10" t="s">
        <v>39</v>
      </c>
      <c r="G36" s="14"/>
      <c r="H36" s="14"/>
      <c r="I36" s="14"/>
      <c r="J36" s="14"/>
      <c r="K36" s="26"/>
      <c r="L36" s="26"/>
      <c r="M36" s="26">
        <v>28</v>
      </c>
      <c r="N36" s="26">
        <f>SUM(G36:M36)</f>
        <v>28</v>
      </c>
      <c r="O36" s="26">
        <f>N36*B36</f>
        <v>28</v>
      </c>
      <c r="P36" s="27">
        <v>18.5</v>
      </c>
      <c r="Q36" s="27">
        <f t="shared" si="5"/>
        <v>17.2</v>
      </c>
      <c r="R36" s="27"/>
      <c r="S36" s="29"/>
    </row>
    <row r="37" spans="1:19" ht="15.75">
      <c r="A37" s="17" t="s">
        <v>37</v>
      </c>
      <c r="B37" s="18">
        <f>SUM(B21:B36)</f>
        <v>78</v>
      </c>
      <c r="C37" s="18"/>
      <c r="D37" s="18"/>
      <c r="E37" s="19"/>
      <c r="F37" s="20"/>
      <c r="G37" s="18"/>
      <c r="H37" s="18"/>
      <c r="I37" s="18"/>
      <c r="J37" s="18"/>
      <c r="K37" s="18"/>
      <c r="L37" s="18"/>
      <c r="M37" s="18"/>
      <c r="N37" s="18"/>
      <c r="O37" s="18">
        <f>SUM(O21:O36)</f>
        <v>2494</v>
      </c>
      <c r="P37" s="18"/>
      <c r="Q37" s="18"/>
      <c r="R37" s="18"/>
      <c r="S37" s="30"/>
    </row>
    <row r="38" spans="1:19" ht="15.75">
      <c r="A38" s="21" t="s">
        <v>55</v>
      </c>
      <c r="B38" s="22">
        <f>B20+B37</f>
        <v>187</v>
      </c>
      <c r="C38" s="22"/>
      <c r="D38" s="22"/>
      <c r="E38" s="23"/>
      <c r="F38" s="24"/>
      <c r="G38" s="22"/>
      <c r="H38" s="22"/>
      <c r="I38" s="22"/>
      <c r="J38" s="22"/>
      <c r="K38" s="22"/>
      <c r="L38" s="22"/>
      <c r="M38" s="22"/>
      <c r="N38" s="22"/>
      <c r="O38" s="22">
        <f>O20+O37</f>
        <v>6019</v>
      </c>
      <c r="P38" s="22"/>
      <c r="Q38" s="22"/>
      <c r="R38" s="22"/>
      <c r="S38" s="31"/>
    </row>
  </sheetData>
  <mergeCells count="20">
    <mergeCell ref="C5:C19"/>
    <mergeCell ref="C21:C36"/>
    <mergeCell ref="D3:D4"/>
    <mergeCell ref="D5:D6"/>
    <mergeCell ref="D7:D19"/>
    <mergeCell ref="D21:D22"/>
    <mergeCell ref="D23:D36"/>
    <mergeCell ref="A1:S1"/>
    <mergeCell ref="G3:M3"/>
    <mergeCell ref="A3:A4"/>
    <mergeCell ref="B3:B4"/>
    <mergeCell ref="C3:C4"/>
    <mergeCell ref="E3:E4"/>
    <mergeCell ref="F3:F4"/>
    <mergeCell ref="N3:N4"/>
    <mergeCell ref="O3:O4"/>
    <mergeCell ref="P3:P4"/>
    <mergeCell ref="Q3:Q4"/>
    <mergeCell ref="R3:R4"/>
    <mergeCell ref="S3:S4"/>
  </mergeCells>
  <pageMargins left="0.196527777777778" right="0" top="0.78680555555555598" bottom="0" header="0.51180555555555596" footer="0.51180555555555596"/>
  <pageSetup paperSize="9" scale="65" orientation="portrait"/>
  <headerFooter scaleWithDoc="0"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</vt:lpstr>
      <vt:lpstr>PL!Print_Area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Dators</cp:lastModifiedBy>
  <cp:revision>1</cp:revision>
  <cp:lastPrinted>2018-03-21T00:27:00Z</cp:lastPrinted>
  <dcterms:created xsi:type="dcterms:W3CDTF">1996-12-17T01:32:00Z</dcterms:created>
  <dcterms:modified xsi:type="dcterms:W3CDTF">2023-12-23T10:25:52Z</dcterms:modified>
</cp:coreProperties>
</file>